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olly\Producten\Toolkit wi\"/>
    </mc:Choice>
  </mc:AlternateContent>
  <xr:revisionPtr revIDLastSave="0" documentId="13_ncr:1_{BAEC353F-11CC-4AC5-A146-2B22271FE85E}" xr6:coauthVersionLast="47" xr6:coauthVersionMax="47" xr10:uidLastSave="{00000000-0000-0000-0000-000000000000}"/>
  <bookViews>
    <workbookView xWindow="690" yWindow="1335" windowWidth="27195" windowHeight="13815" xr2:uid="{00000000-000D-0000-FFFF-FFFF00000000}"/>
  </bookViews>
  <sheets>
    <sheet name="Rekenmodel Hybride pomp" sheetId="4" r:id="rId1"/>
  </sheets>
  <definedNames>
    <definedName name="_xlnm.Print_Area" localSheetId="0">'Rekenmodel Hybride pomp'!$A$1:$C$35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4" l="1"/>
  <c r="B11" i="4"/>
  <c r="B12" i="4" s="1"/>
  <c r="B13" i="4" l="1"/>
  <c r="B14" i="4" s="1"/>
  <c r="B15" i="4" s="1"/>
  <c r="B22" i="4"/>
  <c r="B24" i="4" l="1"/>
</calcChain>
</file>

<file path=xl/sharedStrings.xml><?xml version="1.0" encoding="utf-8"?>
<sst xmlns="http://schemas.openxmlformats.org/spreadsheetml/2006/main" count="31" uniqueCount="30">
  <si>
    <t>m3</t>
  </si>
  <si>
    <t>Besparing per jaar</t>
  </si>
  <si>
    <t xml:space="preserve">De informatie in dit document is met de grootst mogelijke zorgvuldigheid tot stand gekomen. </t>
  </si>
  <si>
    <t>Aan deze informatie kunnen echter geen rechten worden ontleend.</t>
  </si>
  <si>
    <t>Aanschaf en installatiekosten warmtepomp</t>
  </si>
  <si>
    <t>jaar</t>
  </si>
  <si>
    <t>Terugverdientijd</t>
  </si>
  <si>
    <t>kWh</t>
  </si>
  <si>
    <t>yvonne@scolly.org</t>
  </si>
  <si>
    <t>ISDE Subsidie (*)</t>
  </si>
  <si>
    <t>(*) Zie voor meer informatie over de ISDE:</t>
  </si>
  <si>
    <t>rvo.nl/subsidies-financiering/isde/woningeigenaren</t>
  </si>
  <si>
    <t>Welke besparingen in de praktijk gehaald worden, hangen ook af van de winter en  stookgedrag.</t>
  </si>
  <si>
    <t>per m3</t>
  </si>
  <si>
    <t>kWh per m3</t>
  </si>
  <si>
    <t>per kWh</t>
  </si>
  <si>
    <t>Besparing gas bij opgegeven percentage</t>
  </si>
  <si>
    <t>Extra electriciteitsverbruik bij opgegeven factor</t>
  </si>
  <si>
    <t>Factor extra elektra (neem specificaties leverancier over)</t>
  </si>
  <si>
    <t>Verwachte gasbesparing (neem specificaties leverancier over)</t>
  </si>
  <si>
    <t>Vul hier eigen stroomprijs in</t>
  </si>
  <si>
    <t>Vul hier eigen gasprijs in</t>
  </si>
  <si>
    <t>Additionele investeringen (ventilator, LT radiator)</t>
  </si>
  <si>
    <t>Hoe zachter de winter, hoe meer je op stroom en de buitenlucht kunt verwarmen.</t>
  </si>
  <si>
    <t>= in te vullen getallen, de rest wordt berekend</t>
  </si>
  <si>
    <t>Berekening besparingen</t>
  </si>
  <si>
    <t>Gasverbruik/jaar zonder hybride warmtepomp</t>
  </si>
  <si>
    <t>Aanschaf hybride warmtepomp</t>
  </si>
  <si>
    <t>Netto</t>
  </si>
  <si>
    <t>Onderstaand model kan gebruikt worden om voor de eigen situatie een globale inschatting te maken van de mogelijke besparingen van de hybride warmtepomp.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</si>
</sst>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(* #,##0_);_(* \(#,##0\);_(* &quot;-&quot;??_);_(@_)"/>
    <numFmt numFmtId="165" formatCode="_([$€-2]\ * #,##0.0000_);_([$€-2]\ * \(#,##0.0000\);_([$€-2]\ * &quot;-&quot;??_);_(@_)"/>
    <numFmt numFmtId="166" formatCode="0.0"/>
    <numFmt numFmtId="167" formatCode="_ * #,##0_ ;_ * \-#,##0_ ;_ * &quot;-&quot;??_ ;_ @_ "/>
    <numFmt numFmtId="168" formatCode="_(* #,##0.0_);_(* \(#,##0.0\);_(* &quot;-&quot;??_);_(@_)"/>
    <numFmt numFmtId="169" formatCode="_([$€-2]\ * #,##0.00_);_([$€-2]\ * \(#,##0.00\);_([$€-2]\ * &quot;-&quot;??_);_(@_)"/>
    <numFmt numFmtId="170" formatCode="_([$€-2]\ * #,##0_);_([$€-2]\ * \(#,##0\);_([$€-2]\ 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E3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165" fontId="0" fillId="0" borderId="0"/>
    <xf numFmtId="43" fontId="2" fillId="0" borderId="0" applyFont="0" applyFill="0" applyBorder="0" applyAlignment="0" applyProtection="0"/>
    <xf numFmtId="165" fontId="4" fillId="0" borderId="0" applyNumberFormat="0" applyFill="0" applyBorder="0" applyAlignment="0" applyProtection="0"/>
  </cellStyleXfs>
  <cellXfs count="28">
    <xf numFmtId="165" fontId="0" fillId="0" borderId="0" xfId="0"/>
    <xf numFmtId="165" fontId="1" fillId="3" borderId="0" xfId="0" quotePrefix="1" applyFont="1" applyFill="1" applyAlignment="1">
      <alignment horizontal="left"/>
    </xf>
    <xf numFmtId="9" fontId="0" fillId="0" borderId="0" xfId="0" applyNumberFormat="1"/>
    <xf numFmtId="164" fontId="1" fillId="2" borderId="0" xfId="0" applyNumberFormat="1" applyFont="1" applyFill="1" applyAlignment="1">
      <alignment horizontal="center"/>
    </xf>
    <xf numFmtId="165" fontId="1" fillId="0" borderId="0" xfId="0" applyFont="1"/>
    <xf numFmtId="165" fontId="3" fillId="0" borderId="0" xfId="0" applyFont="1"/>
    <xf numFmtId="165" fontId="0" fillId="2" borderId="0" xfId="0" quotePrefix="1" applyFill="1"/>
    <xf numFmtId="9" fontId="1" fillId="2" borderId="0" xfId="0" applyNumberFormat="1" applyFont="1" applyFill="1"/>
    <xf numFmtId="165" fontId="0" fillId="0" borderId="0" xfId="0" applyAlignment="1">
      <alignment horizontal="left"/>
    </xf>
    <xf numFmtId="165" fontId="0" fillId="3" borderId="0" xfId="0" applyFill="1"/>
    <xf numFmtId="169" fontId="0" fillId="0" borderId="0" xfId="0" applyNumberFormat="1"/>
    <xf numFmtId="165" fontId="0" fillId="0" borderId="0" xfId="0" applyAlignment="1">
      <alignment horizontal="right" vertical="top"/>
    </xf>
    <xf numFmtId="169" fontId="0" fillId="0" borderId="0" xfId="0" applyNumberFormat="1" applyAlignment="1">
      <alignment horizontal="right"/>
    </xf>
    <xf numFmtId="170" fontId="0" fillId="2" borderId="0" xfId="0" applyNumberFormat="1" applyFill="1"/>
    <xf numFmtId="170" fontId="0" fillId="2" borderId="1" xfId="0" applyNumberFormat="1" applyFill="1" applyBorder="1"/>
    <xf numFmtId="168" fontId="1" fillId="0" borderId="0" xfId="0" applyNumberFormat="1" applyFont="1" applyAlignment="1">
      <alignment horizontal="center"/>
    </xf>
    <xf numFmtId="165" fontId="0" fillId="0" borderId="0" xfId="0" quotePrefix="1"/>
    <xf numFmtId="169" fontId="0" fillId="2" borderId="0" xfId="0" applyNumberFormat="1" applyFill="1"/>
    <xf numFmtId="165" fontId="1" fillId="0" borderId="0" xfId="0" quotePrefix="1" applyFont="1" applyAlignment="1">
      <alignment horizontal="left"/>
    </xf>
    <xf numFmtId="167" fontId="1" fillId="0" borderId="0" xfId="1" applyNumberFormat="1" applyFont="1" applyFill="1" applyAlignment="1">
      <alignment horizontal="center"/>
    </xf>
    <xf numFmtId="170" fontId="1" fillId="4" borderId="0" xfId="0" applyNumberFormat="1" applyFont="1" applyFill="1"/>
    <xf numFmtId="166" fontId="1" fillId="4" borderId="0" xfId="0" applyNumberFormat="1" applyFont="1" applyFill="1" applyAlignment="1">
      <alignment horizontal="right"/>
    </xf>
    <xf numFmtId="170" fontId="1" fillId="0" borderId="0" xfId="0" applyNumberFormat="1" applyFont="1"/>
    <xf numFmtId="165" fontId="3" fillId="0" borderId="0" xfId="0" applyFont="1" applyAlignment="1">
      <alignment horizontal="right"/>
    </xf>
    <xf numFmtId="165" fontId="4" fillId="0" borderId="0" xfId="2"/>
    <xf numFmtId="165" fontId="1" fillId="4" borderId="0" xfId="0" applyFont="1" applyFill="1" applyAlignment="1">
      <alignment horizontal="right"/>
    </xf>
    <xf numFmtId="165" fontId="1" fillId="0" borderId="0" xfId="0" applyFont="1" applyAlignment="1">
      <alignment horizontal="right"/>
    </xf>
    <xf numFmtId="165" fontId="1" fillId="0" borderId="0" xfId="0" applyFont="1" applyAlignment="1">
      <alignment vertical="top" wrapText="1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C0E399"/>
      <color rgb="FF9AD35B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vonne@scolly.org" TargetMode="External"/><Relationship Id="rId1" Type="http://schemas.openxmlformats.org/officeDocument/2006/relationships/hyperlink" Target="https://www.rvo.nl/subsidies-financiering/isde/woningeigenar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view="pageLayout" zoomScaleNormal="100" workbookViewId="0">
      <selection activeCell="A14" sqref="A14"/>
    </sheetView>
  </sheetViews>
  <sheetFormatPr defaultRowHeight="15" x14ac:dyDescent="0.25"/>
  <cols>
    <col min="1" max="1" width="53.85546875" customWidth="1"/>
    <col min="3" max="3" width="11.5703125" bestFit="1" customWidth="1"/>
    <col min="4" max="4" width="13.140625" customWidth="1"/>
    <col min="5" max="5" width="15.7109375" customWidth="1"/>
    <col min="6" max="6" width="1.140625" customWidth="1"/>
    <col min="7" max="7" width="22.140625" customWidth="1"/>
    <col min="8" max="8" width="12.140625" customWidth="1"/>
  </cols>
  <sheetData>
    <row r="1" spans="1:5" ht="39" customHeight="1" x14ac:dyDescent="0.25">
      <c r="A1" s="27" t="s">
        <v>29</v>
      </c>
      <c r="B1" s="27"/>
      <c r="C1" s="27"/>
    </row>
    <row r="2" spans="1:5" x14ac:dyDescent="0.25">
      <c r="A2" s="6" t="s">
        <v>24</v>
      </c>
      <c r="B2" s="6"/>
      <c r="C2" s="6"/>
    </row>
    <row r="3" spans="1:5" x14ac:dyDescent="0.25">
      <c r="A3" s="16"/>
      <c r="B3" s="16"/>
      <c r="C3" s="16"/>
      <c r="D3" s="16"/>
    </row>
    <row r="4" spans="1:5" x14ac:dyDescent="0.25">
      <c r="A4" s="1" t="s">
        <v>25</v>
      </c>
      <c r="B4" s="9"/>
    </row>
    <row r="5" spans="1:5" x14ac:dyDescent="0.25">
      <c r="A5" t="s">
        <v>26</v>
      </c>
      <c r="B5" s="3">
        <v>1200</v>
      </c>
      <c r="C5" t="s">
        <v>0</v>
      </c>
    </row>
    <row r="6" spans="1:5" x14ac:dyDescent="0.25">
      <c r="A6" s="23" t="s">
        <v>21</v>
      </c>
      <c r="B6" s="17">
        <v>1.5</v>
      </c>
      <c r="C6" s="16" t="s">
        <v>13</v>
      </c>
      <c r="E6" s="16"/>
    </row>
    <row r="7" spans="1:5" x14ac:dyDescent="0.25">
      <c r="A7" t="s">
        <v>19</v>
      </c>
      <c r="B7" s="7">
        <v>0.6</v>
      </c>
    </row>
    <row r="8" spans="1:5" x14ac:dyDescent="0.25">
      <c r="A8" t="s">
        <v>18</v>
      </c>
      <c r="B8" s="15">
        <f>1500/850</f>
        <v>1.7647058823529411</v>
      </c>
      <c r="C8" s="2" t="s">
        <v>14</v>
      </c>
    </row>
    <row r="9" spans="1:5" x14ac:dyDescent="0.25">
      <c r="A9" s="23" t="s">
        <v>20</v>
      </c>
      <c r="B9" s="17">
        <v>0.5</v>
      </c>
      <c r="C9" s="16" t="s">
        <v>15</v>
      </c>
    </row>
    <row r="10" spans="1:5" x14ac:dyDescent="0.25">
      <c r="C10" s="16"/>
    </row>
    <row r="11" spans="1:5" x14ac:dyDescent="0.25">
      <c r="A11" s="18" t="s">
        <v>16</v>
      </c>
      <c r="B11" s="19">
        <f>B7*B5</f>
        <v>720</v>
      </c>
      <c r="C11" s="2" t="s">
        <v>0</v>
      </c>
      <c r="E11" s="11"/>
    </row>
    <row r="12" spans="1:5" x14ac:dyDescent="0.25">
      <c r="B12" s="22">
        <f>B6*B11</f>
        <v>1080</v>
      </c>
    </row>
    <row r="13" spans="1:5" x14ac:dyDescent="0.25">
      <c r="A13" s="18" t="s">
        <v>17</v>
      </c>
      <c r="B13" s="19">
        <f>$B$8*$B$11</f>
        <v>1270.5882352941176</v>
      </c>
      <c r="C13" s="2" t="s">
        <v>7</v>
      </c>
    </row>
    <row r="14" spans="1:5" x14ac:dyDescent="0.25">
      <c r="B14" s="22">
        <f>B9*B13</f>
        <v>635.29411764705878</v>
      </c>
      <c r="E14" s="10"/>
    </row>
    <row r="15" spans="1:5" x14ac:dyDescent="0.25">
      <c r="A15" s="25" t="s">
        <v>1</v>
      </c>
      <c r="B15" s="20">
        <f>B12-B14</f>
        <v>444.70588235294122</v>
      </c>
      <c r="E15" s="12"/>
    </row>
    <row r="16" spans="1:5" x14ac:dyDescent="0.25">
      <c r="A16" s="4"/>
      <c r="B16" s="22"/>
      <c r="E16" s="12"/>
    </row>
    <row r="18" spans="1:4" x14ac:dyDescent="0.25">
      <c r="A18" s="1" t="s">
        <v>27</v>
      </c>
      <c r="B18" s="9"/>
    </row>
    <row r="19" spans="1:4" x14ac:dyDescent="0.25">
      <c r="A19" s="8" t="s">
        <v>4</v>
      </c>
      <c r="B19" s="13">
        <v>5000</v>
      </c>
    </row>
    <row r="20" spans="1:4" x14ac:dyDescent="0.25">
      <c r="A20" s="8" t="s">
        <v>22</v>
      </c>
      <c r="B20" s="13">
        <v>0</v>
      </c>
    </row>
    <row r="21" spans="1:4" ht="15.75" thickBot="1" x14ac:dyDescent="0.3">
      <c r="A21" s="8" t="s">
        <v>9</v>
      </c>
      <c r="B21" s="14">
        <v>2550</v>
      </c>
    </row>
    <row r="22" spans="1:4" ht="15.75" thickTop="1" x14ac:dyDescent="0.25">
      <c r="A22" s="26" t="s">
        <v>28</v>
      </c>
      <c r="B22" s="22">
        <f>B19+B20-B21</f>
        <v>2450</v>
      </c>
    </row>
    <row r="23" spans="1:4" x14ac:dyDescent="0.25">
      <c r="A23" s="8"/>
      <c r="B23" s="22"/>
    </row>
    <row r="24" spans="1:4" x14ac:dyDescent="0.25">
      <c r="A24" s="25" t="s">
        <v>6</v>
      </c>
      <c r="B24" s="21">
        <f>B22/B15</f>
        <v>5.5092592592592586</v>
      </c>
      <c r="C24" s="4" t="s">
        <v>5</v>
      </c>
      <c r="D24" s="4"/>
    </row>
    <row r="26" spans="1:4" x14ac:dyDescent="0.25">
      <c r="A26" s="5" t="s">
        <v>12</v>
      </c>
    </row>
    <row r="27" spans="1:4" x14ac:dyDescent="0.25">
      <c r="A27" s="5" t="s">
        <v>23</v>
      </c>
    </row>
    <row r="28" spans="1:4" x14ac:dyDescent="0.25">
      <c r="A28" s="5"/>
    </row>
    <row r="29" spans="1:4" x14ac:dyDescent="0.25">
      <c r="A29" s="5" t="s">
        <v>10</v>
      </c>
    </row>
    <row r="30" spans="1:4" x14ac:dyDescent="0.25">
      <c r="A30" s="24" t="s">
        <v>11</v>
      </c>
    </row>
    <row r="33" spans="1:1" x14ac:dyDescent="0.25">
      <c r="A33" s="5" t="s">
        <v>2</v>
      </c>
    </row>
    <row r="34" spans="1:1" x14ac:dyDescent="0.25">
      <c r="A34" s="5" t="s">
        <v>3</v>
      </c>
    </row>
    <row r="35" spans="1:1" x14ac:dyDescent="0.25">
      <c r="A35" s="24" t="s">
        <v>8</v>
      </c>
    </row>
  </sheetData>
  <mergeCells count="1">
    <mergeCell ref="A1:C1"/>
  </mergeCells>
  <hyperlinks>
    <hyperlink ref="A30" r:id="rId1" xr:uid="{2102CB9D-9C99-4BEF-97FA-722C72274DDB}"/>
    <hyperlink ref="A35" r:id="rId2" xr:uid="{855D057F-4B99-43D3-85DB-56A6F0FBB5A9}"/>
  </hyperlinks>
  <pageMargins left="0.70866141732283472" right="0.70866141732283472" top="0.74803149606299213" bottom="0.74803149606299213" header="0.31496062992125984" footer="0.31496062992125984"/>
  <pageSetup orientation="portrait" r:id="rId3"/>
  <headerFooter>
    <oddHeader>&amp;LEenvoudig Rekenmodel 
&amp;CHybride Warmtepomp&amp;RV14-1-2023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Rekenmodel Hybride pomp</vt:lpstr>
      <vt:lpstr>'Rekenmodel Hybride pomp'!Afdrukbereik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van Drenth</dc:creator>
  <cp:lastModifiedBy>Yvonne Kleefkens</cp:lastModifiedBy>
  <cp:lastPrinted>2023-01-14T11:57:42Z</cp:lastPrinted>
  <dcterms:created xsi:type="dcterms:W3CDTF">2017-01-30T20:34:00Z</dcterms:created>
  <dcterms:modified xsi:type="dcterms:W3CDTF">2023-01-14T11:58:02Z</dcterms:modified>
</cp:coreProperties>
</file>